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8" activeTab="4"/>
  </bookViews>
  <sheets>
    <sheet name="1-收支总表" sheetId="1" r:id="rId1"/>
    <sheet name="2-基本支出（人员）" sheetId="2" r:id="rId2"/>
    <sheet name="3-基本支出（公用）" sheetId="3" r:id="rId3"/>
    <sheet name="4-基本支出（对个人和家庭补助）" sheetId="4" r:id="rId4"/>
    <sheet name="5-项目支出" sheetId="5" r:id="rId5"/>
    <sheet name="6-三公经费" sheetId="6" r:id="rId6"/>
  </sheets>
  <definedNames>
    <definedName name="_xlnm.Print_Area">#N/A</definedName>
    <definedName name="_xlnm.Print_Titles">#N/A</definedName>
  </definedNames>
  <calcPr fullCalcOnLoad="1"/>
</workbook>
</file>

<file path=xl/comments3.xml><?xml version="1.0" encoding="utf-8"?>
<comments xmlns="http://schemas.openxmlformats.org/spreadsheetml/2006/main">
  <authors>
    <author>纳溪区预算股</author>
  </authors>
  <commentList>
    <comment ref="AA5" authorId="0">
      <text>
        <r>
          <rPr>
            <sz val="9"/>
            <rFont val="宋体"/>
            <family val="0"/>
          </rPr>
          <t xml:space="preserve">
公务交通补贴填此列</t>
        </r>
      </text>
    </comment>
  </commentList>
</comments>
</file>

<file path=xl/sharedStrings.xml><?xml version="1.0" encoding="utf-8"?>
<sst xmlns="http://schemas.openxmlformats.org/spreadsheetml/2006/main" count="178" uniqueCount="138">
  <si>
    <t>合计</t>
  </si>
  <si>
    <t>科目名称</t>
  </si>
  <si>
    <t>类</t>
  </si>
  <si>
    <t>六、其他收入</t>
  </si>
  <si>
    <t>工资福利支出</t>
  </si>
  <si>
    <t>商品和服务支出</t>
  </si>
  <si>
    <t>项</t>
  </si>
  <si>
    <t>款</t>
  </si>
  <si>
    <t>科目编码</t>
  </si>
  <si>
    <t>对个人和家庭的补助</t>
  </si>
  <si>
    <t>合计</t>
  </si>
  <si>
    <t>表1</t>
  </si>
  <si>
    <t>支             出</t>
  </si>
  <si>
    <t>三、事业收入</t>
  </si>
  <si>
    <t>四、事业单位经营收入</t>
  </si>
  <si>
    <t>五、转移性收入</t>
  </si>
  <si>
    <t>七、用事业基金弥补收支差额</t>
  </si>
  <si>
    <t>八、上年结转</t>
  </si>
  <si>
    <t>单位：万元</t>
  </si>
  <si>
    <t>收             入</t>
  </si>
  <si>
    <t>项  目</t>
  </si>
  <si>
    <t>项  目</t>
  </si>
  <si>
    <t>一、当年财政拨款收入</t>
  </si>
  <si>
    <t>一、人员支出</t>
  </si>
  <si>
    <t>二、财政专户管理资金收入</t>
  </si>
  <si>
    <t>二、日常公用支出</t>
  </si>
  <si>
    <t>五、转移性支出</t>
  </si>
  <si>
    <t>本 年 收 入 合 计</t>
  </si>
  <si>
    <t>本 年 支 出 合 计</t>
  </si>
  <si>
    <t>收   入   总   计</t>
  </si>
  <si>
    <t>支   出   总   计</t>
  </si>
  <si>
    <t>项    目</t>
  </si>
  <si>
    <t>单位：万元</t>
  </si>
  <si>
    <t>单位：万元</t>
  </si>
  <si>
    <t>四、专项支出</t>
  </si>
  <si>
    <t xml:space="preserve">六、事业单位结余分配 </t>
  </si>
  <si>
    <t>七、结转下年</t>
  </si>
  <si>
    <t>02印刷费</t>
  </si>
  <si>
    <t>03咨询费</t>
  </si>
  <si>
    <t>04手续费</t>
  </si>
  <si>
    <t>05水费</t>
  </si>
  <si>
    <t>06电费</t>
  </si>
  <si>
    <t>07邮电费</t>
  </si>
  <si>
    <t>09物业管理费</t>
  </si>
  <si>
    <t>11差旅费</t>
  </si>
  <si>
    <t>12因公出国（境）费用</t>
  </si>
  <si>
    <t>13维修（护）费</t>
  </si>
  <si>
    <t>15会议费</t>
  </si>
  <si>
    <t>16培训费</t>
  </si>
  <si>
    <r>
      <t xml:space="preserve">01 </t>
    </r>
    <r>
      <rPr>
        <sz val="10"/>
        <rFont val="宋体"/>
        <family val="0"/>
      </rPr>
      <t>办公费</t>
    </r>
  </si>
  <si>
    <r>
      <t xml:space="preserve"> 14</t>
    </r>
    <r>
      <rPr>
        <sz val="10"/>
        <rFont val="宋体"/>
        <family val="0"/>
      </rPr>
      <t>租赁费</t>
    </r>
  </si>
  <si>
    <t>17公务接待费</t>
  </si>
  <si>
    <t>18专用材料费</t>
  </si>
  <si>
    <t>24装备购置费</t>
  </si>
  <si>
    <t>26劳务费</t>
  </si>
  <si>
    <t>28工会经费</t>
  </si>
  <si>
    <t>29福利费</t>
  </si>
  <si>
    <t>31公务用车运行维护费</t>
  </si>
  <si>
    <t>39其他交通费用</t>
  </si>
  <si>
    <t>99其他商品和服务支出</t>
  </si>
  <si>
    <t>单位：万元</t>
  </si>
  <si>
    <t>表2</t>
  </si>
  <si>
    <t>科目名称</t>
  </si>
  <si>
    <t>表4</t>
  </si>
  <si>
    <t>02退休费</t>
  </si>
  <si>
    <t>04抚恤金</t>
  </si>
  <si>
    <t>05生活补助</t>
  </si>
  <si>
    <t>06救济费</t>
  </si>
  <si>
    <t>07医疗费</t>
  </si>
  <si>
    <t>08助学金</t>
  </si>
  <si>
    <t>09奖励金</t>
  </si>
  <si>
    <t>10生产补贴</t>
  </si>
  <si>
    <t>11住房公积金</t>
  </si>
  <si>
    <t>99其他对个人和家庭的补助支出</t>
  </si>
  <si>
    <t>表3</t>
  </si>
  <si>
    <t>金额</t>
  </si>
  <si>
    <t>财政拨款</t>
  </si>
  <si>
    <t>非财政拨款</t>
  </si>
  <si>
    <t>2016年     预 算 数</t>
  </si>
  <si>
    <t>年度</t>
  </si>
  <si>
    <t>因公出国（境）费用</t>
  </si>
  <si>
    <t>公务用车购置及运行费</t>
  </si>
  <si>
    <t>小计</t>
  </si>
  <si>
    <t>公务用车购置费</t>
  </si>
  <si>
    <t>2016年</t>
  </si>
  <si>
    <t>2017年</t>
  </si>
  <si>
    <t>2017年比2016年增长(%)</t>
  </si>
  <si>
    <t>表5</t>
  </si>
  <si>
    <t>表6</t>
  </si>
  <si>
    <t>2017年     预 算 数</t>
  </si>
  <si>
    <t>2017年三公经费财政拨款预算表</t>
  </si>
  <si>
    <t>2017年收支预算总表</t>
  </si>
  <si>
    <t>2017年人员支出预算表</t>
  </si>
  <si>
    <t>2017年日常公用支出明细表</t>
  </si>
  <si>
    <t>01离休费</t>
  </si>
  <si>
    <t>三公经费财政拨款预算安排数</t>
  </si>
  <si>
    <t>附：会议费、培训费预算安排数</t>
  </si>
  <si>
    <t>单位：万元</t>
  </si>
  <si>
    <t>会议费</t>
  </si>
  <si>
    <t>培训费</t>
  </si>
  <si>
    <t>项目名称</t>
  </si>
  <si>
    <t>公务用车运行费</t>
  </si>
  <si>
    <t>公务接待费</t>
  </si>
  <si>
    <t>2017年对个人和家庭的补助支出预算表</t>
  </si>
  <si>
    <t>2017年项目支出预算表</t>
  </si>
  <si>
    <t>预算单位：泸州市纳溪区人民检察院</t>
  </si>
  <si>
    <t>204</t>
  </si>
  <si>
    <t>04</t>
  </si>
  <si>
    <t>01</t>
  </si>
  <si>
    <t>行政运行</t>
  </si>
  <si>
    <t>05</t>
  </si>
  <si>
    <t>208</t>
  </si>
  <si>
    <t>未归口管理的行政单位离退休</t>
  </si>
  <si>
    <t>221</t>
  </si>
  <si>
    <t>02</t>
  </si>
  <si>
    <t>住房公积金</t>
  </si>
  <si>
    <t>预算单位：泸州市纳溪区人民检察院</t>
  </si>
  <si>
    <t>预算单位：泸州市纳溪区人民检察院</t>
  </si>
  <si>
    <t>政法转移支付资金</t>
  </si>
  <si>
    <t>合计</t>
  </si>
  <si>
    <t>01基本工资</t>
  </si>
  <si>
    <t>02津贴补贴</t>
  </si>
  <si>
    <t>04其他社会保障缴费</t>
  </si>
  <si>
    <t>07绩效工资</t>
  </si>
  <si>
    <t>08机关事业单位基本养老保险缴费</t>
  </si>
  <si>
    <t>09职业年金缴费</t>
  </si>
  <si>
    <t>99其他工资福利支出</t>
  </si>
  <si>
    <t>204</t>
  </si>
  <si>
    <t>04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</si>
  <si>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</si>
  <si>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</si>
  <si>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</si>
  <si>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</si>
  <si>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</si>
  <si>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</si>
  <si>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</si>
  <si>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</si>
  <si>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三、对个人和家庭的补助支出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</si>
</sst>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#,##0.0000"/>
    <numFmt numFmtId="217" formatCode="0.00_ "/>
    <numFmt numFmtId="218" formatCode="0_ "/>
    <numFmt numFmtId="219" formatCode="###,###,###,##0"/>
    <numFmt numFmtId="220" formatCode="###0.00"/>
    <numFmt numFmtId="221" formatCode="0.00_);[Red]\(0.00\)"/>
  </numFmts>
  <fonts count="50">
    <font>
      <sz val="9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9" fontId="1" fillId="0" borderId="0" xfId="40" applyNumberFormat="1" applyFont="1" applyAlignment="1">
      <alignment vertical="center" wrapText="1"/>
      <protection/>
    </xf>
    <xf numFmtId="0" fontId="5" fillId="0" borderId="0" xfId="40" applyFont="1" applyAlignment="1">
      <alignment horizontal="center" vertical="center"/>
      <protection/>
    </xf>
    <xf numFmtId="0" fontId="0" fillId="0" borderId="0" xfId="40">
      <alignment/>
      <protection/>
    </xf>
    <xf numFmtId="0" fontId="5" fillId="0" borderId="0" xfId="40" applyFont="1" applyAlignment="1">
      <alignment/>
      <protection/>
    </xf>
    <xf numFmtId="49" fontId="9" fillId="0" borderId="0" xfId="40" applyNumberFormat="1" applyFont="1" applyBorder="1" applyAlignment="1">
      <alignment horizontal="left" wrapText="1"/>
      <protection/>
    </xf>
    <xf numFmtId="0" fontId="1" fillId="0" borderId="0" xfId="41">
      <alignment/>
      <protection/>
    </xf>
    <xf numFmtId="0" fontId="1" fillId="0" borderId="0" xfId="41" applyAlignment="1">
      <alignment vertical="center"/>
      <protection/>
    </xf>
    <xf numFmtId="0" fontId="1" fillId="0" borderId="0" xfId="41" applyAlignment="1">
      <alignment wrapText="1"/>
      <protection/>
    </xf>
    <xf numFmtId="0" fontId="1" fillId="0" borderId="0" xfId="41" applyAlignment="1">
      <alignment horizontal="center" wrapText="1"/>
      <protection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" fontId="2" fillId="0" borderId="0" xfId="44" applyNumberFormat="1" applyFill="1" applyAlignment="1" applyProtection="1">
      <alignment/>
      <protection/>
    </xf>
    <xf numFmtId="1" fontId="2" fillId="0" borderId="0" xfId="44" applyNumberFormat="1" applyFill="1" applyAlignment="1" applyProtection="1">
      <alignment/>
      <protection locked="0"/>
    </xf>
    <xf numFmtId="1" fontId="11" fillId="0" borderId="0" xfId="44" applyNumberFormat="1" applyFont="1" applyFill="1" applyAlignment="1" applyProtection="1">
      <alignment horizontal="center" vertical="center"/>
      <protection locked="0"/>
    </xf>
    <xf numFmtId="1" fontId="11" fillId="0" borderId="0" xfId="44" applyNumberFormat="1" applyFont="1" applyFill="1" applyAlignment="1" applyProtection="1">
      <alignment/>
      <protection locked="0"/>
    </xf>
    <xf numFmtId="0" fontId="10" fillId="0" borderId="0" xfId="44" applyNumberFormat="1" applyFont="1" applyFill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1" xfId="44" applyNumberFormat="1" applyFont="1" applyFill="1" applyBorder="1" applyAlignment="1" applyProtection="1">
      <alignment/>
      <protection locked="0"/>
    </xf>
    <xf numFmtId="0" fontId="12" fillId="0" borderId="0" xfId="44" applyNumberFormat="1" applyFont="1" applyFill="1" applyAlignment="1" applyProtection="1">
      <alignment/>
      <protection locked="0"/>
    </xf>
    <xf numFmtId="1" fontId="12" fillId="0" borderId="0" xfId="44" applyNumberFormat="1" applyFont="1" applyFill="1" applyAlignment="1" applyProtection="1">
      <alignment/>
      <protection locked="0"/>
    </xf>
    <xf numFmtId="0" fontId="5" fillId="0" borderId="0" xfId="44" applyNumberFormat="1" applyFont="1" applyFill="1" applyAlignment="1" applyProtection="1">
      <alignment horizontal="right"/>
      <protection/>
    </xf>
    <xf numFmtId="0" fontId="5" fillId="0" borderId="10" xfId="44" applyNumberFormat="1" applyFont="1" applyFill="1" applyBorder="1" applyAlignment="1" applyProtection="1">
      <alignment horizontal="centerContinuous" vertical="center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2" xfId="44" applyNumberFormat="1" applyFont="1" applyFill="1" applyBorder="1" applyAlignment="1" applyProtection="1">
      <alignment horizontal="center" vertical="center" wrapText="1"/>
      <protection/>
    </xf>
    <xf numFmtId="0" fontId="5" fillId="0" borderId="13" xfId="44" applyNumberFormat="1" applyFont="1" applyFill="1" applyBorder="1" applyAlignment="1" applyProtection="1">
      <alignment vertical="center"/>
      <protection/>
    </xf>
    <xf numFmtId="220" fontId="5" fillId="0" borderId="10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0" xfId="44" applyNumberFormat="1" applyFont="1" applyFill="1" applyBorder="1" applyAlignment="1" applyProtection="1">
      <alignment vertical="center"/>
      <protection/>
    </xf>
    <xf numFmtId="220" fontId="5" fillId="0" borderId="15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2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44" applyNumberFormat="1" applyFont="1" applyFill="1" applyBorder="1" applyAlignment="1" applyProtection="1">
      <alignment horizontal="center" vertical="center"/>
      <protection/>
    </xf>
    <xf numFmtId="220" fontId="5" fillId="0" borderId="16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7" xfId="44" applyNumberFormat="1" applyFont="1" applyFill="1" applyBorder="1" applyAlignment="1" applyProtection="1">
      <alignment horizontal="center" vertical="center" wrapText="1"/>
      <protection locked="0"/>
    </xf>
    <xf numFmtId="220" fontId="5" fillId="0" borderId="18" xfId="44" applyNumberFormat="1" applyFont="1" applyFill="1" applyBorder="1" applyAlignment="1" applyProtection="1">
      <alignment horizontal="center" vertical="center" wrapText="1"/>
      <protection/>
    </xf>
    <xf numFmtId="220" fontId="5" fillId="0" borderId="12" xfId="44" applyNumberFormat="1" applyFont="1" applyFill="1" applyBorder="1" applyAlignment="1" applyProtection="1">
      <alignment horizontal="center" vertical="center" wrapText="1"/>
      <protection/>
    </xf>
    <xf numFmtId="220" fontId="5" fillId="0" borderId="10" xfId="44" applyNumberFormat="1" applyFont="1" applyFill="1" applyBorder="1" applyAlignment="1" applyProtection="1">
      <alignment horizontal="center" vertical="center" wrapText="1"/>
      <protection/>
    </xf>
    <xf numFmtId="220" fontId="5" fillId="0" borderId="13" xfId="44" applyNumberFormat="1" applyFont="1" applyFill="1" applyBorder="1" applyAlignment="1" applyProtection="1">
      <alignment horizontal="center" vertical="center" wrapText="1"/>
      <protection/>
    </xf>
    <xf numFmtId="220" fontId="5" fillId="0" borderId="16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/>
      <protection/>
    </xf>
    <xf numFmtId="1" fontId="5" fillId="0" borderId="10" xfId="44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right" vertical="center"/>
    </xf>
    <xf numFmtId="0" fontId="9" fillId="0" borderId="0" xfId="40" applyFont="1" applyAlignment="1">
      <alignment horizontal="right"/>
      <protection/>
    </xf>
    <xf numFmtId="49" fontId="5" fillId="0" borderId="0" xfId="40" applyNumberFormat="1" applyFont="1" applyAlignment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0" xfId="40" applyFont="1">
      <alignment/>
      <protection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17" fontId="5" fillId="0" borderId="10" xfId="0" applyNumberFormat="1" applyFont="1" applyFill="1" applyBorder="1" applyAlignment="1" applyProtection="1">
      <alignment horizontal="center" vertical="center" wrapText="1"/>
      <protection/>
    </xf>
    <xf numFmtId="21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1" applyFont="1">
      <alignment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17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17" fontId="5" fillId="0" borderId="10" xfId="44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Alignment="1">
      <alignment horizontal="right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/>
      <protection/>
    </xf>
    <xf numFmtId="21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17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11" xfId="44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 horizontal="right" wrapText="1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NumberFormat="1" applyFont="1" applyAlignment="1">
      <alignment horizontal="center" vertical="center" wrapText="1"/>
      <protection/>
    </xf>
    <xf numFmtId="0" fontId="5" fillId="0" borderId="11" xfId="40" applyFont="1" applyBorder="1" applyAlignment="1">
      <alignment horizontal="left"/>
      <protection/>
    </xf>
    <xf numFmtId="0" fontId="9" fillId="0" borderId="22" xfId="41" applyFont="1" applyBorder="1" applyAlignment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部门预算录入表" xfId="40"/>
    <cellStyle name="常规_2008收支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Zeros="0" zoomScalePageLayoutView="0" workbookViewId="0" topLeftCell="A4">
      <selection activeCell="G11" sqref="G11"/>
    </sheetView>
  </sheetViews>
  <sheetFormatPr defaultColWidth="8.66015625" defaultRowHeight="27" customHeight="1"/>
  <cols>
    <col min="1" max="1" width="35.33203125" style="17" customWidth="1"/>
    <col min="2" max="4" width="15" style="17" customWidth="1"/>
    <col min="5" max="5" width="35.16015625" style="17" customWidth="1"/>
    <col min="6" max="8" width="15" style="17" customWidth="1"/>
    <col min="9" max="243" width="8.66015625" style="17" customWidth="1"/>
    <col min="244" max="16384" width="8.66015625" style="17" customWidth="1"/>
  </cols>
  <sheetData>
    <row r="1" spans="1:8" ht="21.75" customHeight="1">
      <c r="A1" s="16"/>
      <c r="B1" s="16"/>
      <c r="C1" s="16"/>
      <c r="D1" s="16"/>
      <c r="E1" s="16"/>
      <c r="F1" s="16"/>
      <c r="G1" s="16"/>
      <c r="H1" s="28" t="s">
        <v>11</v>
      </c>
    </row>
    <row r="2" spans="1:8" ht="27" customHeight="1">
      <c r="A2" s="89" t="s">
        <v>91</v>
      </c>
      <c r="B2" s="89"/>
      <c r="C2" s="89"/>
      <c r="D2" s="89"/>
      <c r="E2" s="89"/>
      <c r="F2" s="89"/>
      <c r="G2" s="89"/>
      <c r="H2" s="89"/>
    </row>
    <row r="3" spans="1:8" ht="24" customHeight="1">
      <c r="A3" s="90" t="s">
        <v>117</v>
      </c>
      <c r="B3" s="90"/>
      <c r="C3" s="25"/>
      <c r="D3" s="25"/>
      <c r="E3" s="26"/>
      <c r="F3" s="27"/>
      <c r="G3" s="27"/>
      <c r="H3" s="28" t="s">
        <v>18</v>
      </c>
    </row>
    <row r="4" spans="1:8" s="18" customFormat="1" ht="27" customHeight="1">
      <c r="A4" s="29" t="s">
        <v>19</v>
      </c>
      <c r="B4" s="29"/>
      <c r="C4" s="29"/>
      <c r="D4" s="29"/>
      <c r="E4" s="29" t="s">
        <v>12</v>
      </c>
      <c r="F4" s="29"/>
      <c r="G4" s="29"/>
      <c r="H4" s="29"/>
    </row>
    <row r="5" spans="1:8" s="18" customFormat="1" ht="45" customHeight="1">
      <c r="A5" s="30" t="s">
        <v>20</v>
      </c>
      <c r="B5" s="30" t="s">
        <v>89</v>
      </c>
      <c r="C5" s="30" t="s">
        <v>78</v>
      </c>
      <c r="D5" s="30" t="s">
        <v>86</v>
      </c>
      <c r="E5" s="30" t="s">
        <v>21</v>
      </c>
      <c r="F5" s="30" t="s">
        <v>89</v>
      </c>
      <c r="G5" s="31" t="s">
        <v>78</v>
      </c>
      <c r="H5" s="30" t="s">
        <v>86</v>
      </c>
    </row>
    <row r="6" spans="1:8" ht="24" customHeight="1">
      <c r="A6" s="32" t="s">
        <v>22</v>
      </c>
      <c r="B6" s="33">
        <v>1133.52</v>
      </c>
      <c r="C6" s="34">
        <v>691.2475</v>
      </c>
      <c r="D6" s="35">
        <f aca="true" t="shared" si="0" ref="D6:D11">IF(AND(TYPE(B6)=1,TYPE(C6)=1,B6&lt;&gt;0,C6&lt;&gt;0),(B6-C6)/C6*100,0)</f>
        <v>63.98178655257344</v>
      </c>
      <c r="E6" s="36" t="s">
        <v>23</v>
      </c>
      <c r="F6" s="37">
        <v>849.194</v>
      </c>
      <c r="G6" s="38">
        <v>544.76</v>
      </c>
      <c r="H6" s="39">
        <f>IF(AND(TYPE(F6)=1,TYPE(G6)=1,F6&lt;&gt;0,G6&lt;&gt;0),(F6-G6)/G6*100,0)</f>
        <v>55.884059035171454</v>
      </c>
    </row>
    <row r="7" spans="1:8" ht="24" customHeight="1">
      <c r="A7" s="36" t="s">
        <v>24</v>
      </c>
      <c r="B7" s="40"/>
      <c r="C7" s="33"/>
      <c r="D7" s="35">
        <f t="shared" si="0"/>
        <v>0</v>
      </c>
      <c r="E7" s="36" t="s">
        <v>25</v>
      </c>
      <c r="F7" s="37">
        <v>178.448</v>
      </c>
      <c r="G7" s="38">
        <v>134</v>
      </c>
      <c r="H7" s="39">
        <f>IF(AND(TYPE(F7)=1,TYPE(G7)=1,F7&lt;&gt;0,G7&lt;&gt;0),(F7-G7)/G7*100,0)</f>
        <v>33.17014925373135</v>
      </c>
    </row>
    <row r="8" spans="1:8" ht="24" customHeight="1">
      <c r="A8" s="36" t="s">
        <v>13</v>
      </c>
      <c r="B8" s="33"/>
      <c r="C8" s="33"/>
      <c r="D8" s="35">
        <f t="shared" si="0"/>
        <v>0</v>
      </c>
      <c r="E8" s="36" t="s">
        <v>137</v>
      </c>
      <c r="F8" s="37">
        <v>105.8809</v>
      </c>
      <c r="G8" s="38">
        <v>12.49</v>
      </c>
      <c r="H8" s="39">
        <f>IF(AND(TYPE(F8)=1,TYPE(G8)=1,F8&lt;&gt;0,G8&lt;&gt;0),(F8-G8)/G8*100,0)</f>
        <v>747.7253803042433</v>
      </c>
    </row>
    <row r="9" spans="1:8" ht="24" customHeight="1">
      <c r="A9" s="36" t="s">
        <v>14</v>
      </c>
      <c r="B9" s="33"/>
      <c r="C9" s="33"/>
      <c r="D9" s="35">
        <f t="shared" si="0"/>
        <v>0</v>
      </c>
      <c r="E9" s="36" t="s">
        <v>34</v>
      </c>
      <c r="F9" s="38">
        <v>154</v>
      </c>
      <c r="G9" s="41">
        <v>154</v>
      </c>
      <c r="H9" s="39">
        <f>IF(AND(TYPE(F9)=1,TYPE(G9)=1,F9&lt;&gt;0,G9&lt;&gt;0),(F9-G9)/G9*100,0)</f>
        <v>0</v>
      </c>
    </row>
    <row r="10" spans="1:8" ht="24" customHeight="1">
      <c r="A10" s="36" t="s">
        <v>15</v>
      </c>
      <c r="B10" s="33">
        <v>154</v>
      </c>
      <c r="C10" s="33">
        <v>154</v>
      </c>
      <c r="D10" s="35">
        <f t="shared" si="0"/>
        <v>0</v>
      </c>
      <c r="E10" s="36" t="s">
        <v>26</v>
      </c>
      <c r="F10" s="33"/>
      <c r="G10" s="41"/>
      <c r="H10" s="39">
        <f>IF(AND(TYPE(F10)=1,TYPE(G10)=1,F10&lt;&gt;0,G10&lt;&gt;0),(F10-G10)/G10*100,0)</f>
        <v>0</v>
      </c>
    </row>
    <row r="11" spans="1:8" ht="24" customHeight="1">
      <c r="A11" s="36" t="s">
        <v>3</v>
      </c>
      <c r="B11" s="33"/>
      <c r="C11" s="33"/>
      <c r="D11" s="35">
        <f t="shared" si="0"/>
        <v>0</v>
      </c>
      <c r="E11" s="32"/>
      <c r="F11" s="42"/>
      <c r="G11" s="43"/>
      <c r="H11" s="39"/>
    </row>
    <row r="12" spans="1:8" ht="24" customHeight="1">
      <c r="A12" s="36"/>
      <c r="B12" s="44"/>
      <c r="C12" s="44"/>
      <c r="D12" s="35"/>
      <c r="E12" s="32"/>
      <c r="F12" s="45"/>
      <c r="G12" s="44"/>
      <c r="H12" s="39"/>
    </row>
    <row r="13" spans="1:8" ht="24" customHeight="1">
      <c r="A13" s="36"/>
      <c r="B13" s="44"/>
      <c r="C13" s="44"/>
      <c r="D13" s="35"/>
      <c r="E13" s="36"/>
      <c r="F13" s="46"/>
      <c r="G13" s="46"/>
      <c r="H13" s="35"/>
    </row>
    <row r="14" spans="1:8" s="19" customFormat="1" ht="24" customHeight="1">
      <c r="A14" s="47" t="s">
        <v>27</v>
      </c>
      <c r="B14" s="44">
        <f>SUM(B6:B11)</f>
        <v>1287.52</v>
      </c>
      <c r="C14" s="44">
        <f>SUM(C6:C11)</f>
        <v>845.2475</v>
      </c>
      <c r="D14" s="35">
        <f>IF(AND(TYPE(B14)=1,TYPE(C14)=1,B14&lt;&gt;0,C14&lt;&gt;0),(B14-C14)/C14*100,0)</f>
        <v>52.32461497963615</v>
      </c>
      <c r="E14" s="47" t="s">
        <v>28</v>
      </c>
      <c r="F14" s="44">
        <f>SUM(F6:F10)</f>
        <v>1287.5229</v>
      </c>
      <c r="G14" s="44">
        <f>SUM(G6:G10)</f>
        <v>845.25</v>
      </c>
      <c r="H14" s="35">
        <f>IF(AND(TYPE(F14)=1,TYPE(G14)=1,F14&lt;&gt;0,G14&lt;&gt;0),(F14-G14)/G14*100,0)</f>
        <v>52.324507542147295</v>
      </c>
    </row>
    <row r="15" spans="1:8" ht="24" customHeight="1">
      <c r="A15" s="36" t="s">
        <v>16</v>
      </c>
      <c r="B15" s="33"/>
      <c r="C15" s="33"/>
      <c r="D15" s="35">
        <f>IF(AND(TYPE(B15)=1,TYPE(C15)=1,B15&lt;&gt;0,C15&lt;&gt;0),(B15-C15)/C15*100,0)</f>
        <v>0</v>
      </c>
      <c r="E15" s="36" t="s">
        <v>35</v>
      </c>
      <c r="F15" s="33"/>
      <c r="G15" s="33"/>
      <c r="H15" s="35">
        <f>IF(AND(TYPE(F15)=1,TYPE(G15)=1,F15&lt;&gt;0,G15&lt;&gt;0),(F15-G15)/G15*100,0)</f>
        <v>0</v>
      </c>
    </row>
    <row r="16" spans="1:8" ht="24" customHeight="1">
      <c r="A16" s="36" t="s">
        <v>17</v>
      </c>
      <c r="B16" s="33"/>
      <c r="C16" s="33"/>
      <c r="D16" s="35">
        <f>IF(AND(TYPE(B16)=1,TYPE(C16)=1,B16&lt;&gt;0,C16&lt;&gt;0),(B16-C16)/C16*100,0)</f>
        <v>0</v>
      </c>
      <c r="E16" s="36" t="s">
        <v>36</v>
      </c>
      <c r="F16" s="33"/>
      <c r="G16" s="33"/>
      <c r="H16" s="35">
        <f>IF(AND(TYPE(F16)=1,TYPE(G16)=1,F16&lt;&gt;0,G16&lt;&gt;0),(F16-G16)/G16*100,0)</f>
        <v>0</v>
      </c>
    </row>
    <row r="17" spans="1:8" ht="24" customHeight="1">
      <c r="A17" s="36"/>
      <c r="B17" s="44"/>
      <c r="C17" s="44"/>
      <c r="D17" s="35"/>
      <c r="E17" s="36"/>
      <c r="F17" s="44"/>
      <c r="G17" s="44"/>
      <c r="H17" s="35"/>
    </row>
    <row r="18" spans="1:8" ht="24" customHeight="1">
      <c r="A18" s="48"/>
      <c r="B18" s="44"/>
      <c r="C18" s="44"/>
      <c r="D18" s="35"/>
      <c r="E18" s="36"/>
      <c r="F18" s="44"/>
      <c r="G18" s="44"/>
      <c r="H18" s="35"/>
    </row>
    <row r="19" spans="1:20" s="19" customFormat="1" ht="24" customHeight="1">
      <c r="A19" s="47" t="s">
        <v>29</v>
      </c>
      <c r="B19" s="44">
        <f>SUM(B14:B16)</f>
        <v>1287.52</v>
      </c>
      <c r="C19" s="44">
        <f>SUM(C14:C16)</f>
        <v>845.2475</v>
      </c>
      <c r="D19" s="35">
        <f>IF(AND(TYPE(B19)=1,TYPE(C19)=1,B19&lt;&gt;0,C19&lt;&gt;0),(B19-C19)/C19*100,0)</f>
        <v>52.32461497963615</v>
      </c>
      <c r="E19" s="47" t="s">
        <v>30</v>
      </c>
      <c r="F19" s="44">
        <f>SUM(F14,F15,F16)</f>
        <v>1287.5229</v>
      </c>
      <c r="G19" s="44">
        <f>SUM(G14,G15,G16)</f>
        <v>845.25</v>
      </c>
      <c r="H19" s="35">
        <f>IF(AND(TYPE(F19)=1,TYPE(G19)=1,F19&lt;&gt;0,G19&lt;&gt;0),(F19-G19)/G19*100,0)</f>
        <v>52.324507542147295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</sheetData>
  <sheetProtection/>
  <protectedRanges>
    <protectedRange sqref="A3 B6:C11 F6:G10 B15:C16 F15:G16" name="区域1"/>
  </protectedRanges>
  <mergeCells count="2">
    <mergeCell ref="A2:H2"/>
    <mergeCell ref="A3:B3"/>
  </mergeCells>
  <printOptions/>
  <pageMargins left="0.75" right="0.75" top="0.59" bottom="0.56" header="0.5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PageLayoutView="0" workbookViewId="0" topLeftCell="A1">
      <selection activeCell="A4" sqref="A4:L12"/>
    </sheetView>
  </sheetViews>
  <sheetFormatPr defaultColWidth="9.16015625" defaultRowHeight="11.25"/>
  <cols>
    <col min="1" max="3" width="7.83203125" style="0" customWidth="1"/>
    <col min="4" max="4" width="28.66015625" style="0" customWidth="1"/>
    <col min="5" max="12" width="12.83203125" style="0" customWidth="1"/>
    <col min="13" max="216" width="9.16015625" style="0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4" t="s">
        <v>61</v>
      </c>
    </row>
    <row r="2" spans="1:12" ht="27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62" customFormat="1" ht="20.25" customHeight="1">
      <c r="A3" s="96" t="s">
        <v>105</v>
      </c>
      <c r="B3" s="96"/>
      <c r="C3" s="96"/>
      <c r="D3" s="96"/>
      <c r="E3" s="61"/>
      <c r="F3" s="61"/>
      <c r="G3" s="61"/>
      <c r="H3" s="61"/>
      <c r="I3" s="61"/>
      <c r="J3" s="61"/>
      <c r="K3" s="95" t="s">
        <v>60</v>
      </c>
      <c r="L3" s="95"/>
    </row>
    <row r="4" spans="1:12" s="14" customFormat="1" ht="24.75" customHeight="1">
      <c r="A4" s="21" t="s">
        <v>31</v>
      </c>
      <c r="B4" s="21"/>
      <c r="C4" s="21"/>
      <c r="D4" s="21"/>
      <c r="E4" s="92" t="s">
        <v>4</v>
      </c>
      <c r="F4" s="92"/>
      <c r="G4" s="92"/>
      <c r="H4" s="92"/>
      <c r="I4" s="92"/>
      <c r="J4" s="92"/>
      <c r="K4" s="92"/>
      <c r="L4" s="92"/>
    </row>
    <row r="5" spans="1:12" s="14" customFormat="1" ht="24" customHeight="1">
      <c r="A5" s="21" t="s">
        <v>8</v>
      </c>
      <c r="B5" s="21"/>
      <c r="C5" s="21"/>
      <c r="D5" s="92" t="s">
        <v>1</v>
      </c>
      <c r="E5" s="97" t="s">
        <v>119</v>
      </c>
      <c r="F5" s="97" t="s">
        <v>120</v>
      </c>
      <c r="G5" s="97" t="s">
        <v>121</v>
      </c>
      <c r="H5" s="92" t="s">
        <v>122</v>
      </c>
      <c r="I5" s="97" t="s">
        <v>123</v>
      </c>
      <c r="J5" s="93" t="s">
        <v>124</v>
      </c>
      <c r="K5" s="93" t="s">
        <v>125</v>
      </c>
      <c r="L5" s="92" t="s">
        <v>126</v>
      </c>
    </row>
    <row r="6" spans="1:12" s="14" customFormat="1" ht="25.5" customHeight="1">
      <c r="A6" s="22" t="s">
        <v>2</v>
      </c>
      <c r="B6" s="22" t="s">
        <v>7</v>
      </c>
      <c r="C6" s="22" t="s">
        <v>6</v>
      </c>
      <c r="D6" s="92"/>
      <c r="E6" s="97"/>
      <c r="F6" s="97"/>
      <c r="G6" s="97"/>
      <c r="H6" s="92"/>
      <c r="I6" s="97"/>
      <c r="J6" s="94"/>
      <c r="K6" s="94"/>
      <c r="L6" s="92"/>
    </row>
    <row r="7" spans="1:12" ht="28.5" customHeight="1">
      <c r="A7" s="23"/>
      <c r="B7" s="23"/>
      <c r="C7" s="23"/>
      <c r="D7" s="51" t="s">
        <v>119</v>
      </c>
      <c r="E7" s="83">
        <f aca="true" t="shared" si="0" ref="E7:E14">SUM(F7:L7)</f>
        <v>849.194</v>
      </c>
      <c r="F7" s="83">
        <f>SUM(F8:F14)</f>
        <v>178</v>
      </c>
      <c r="G7" s="83">
        <f aca="true" t="shared" si="1" ref="G7:L7">SUM(G8:G14)</f>
        <v>482.6908</v>
      </c>
      <c r="H7" s="83">
        <f t="shared" si="1"/>
        <v>69.4957</v>
      </c>
      <c r="I7" s="83">
        <f t="shared" si="1"/>
        <v>37.122</v>
      </c>
      <c r="J7" s="83">
        <f t="shared" si="1"/>
        <v>81.8855</v>
      </c>
      <c r="K7" s="83">
        <f t="shared" si="1"/>
        <v>0</v>
      </c>
      <c r="L7" s="83">
        <f t="shared" si="1"/>
        <v>0</v>
      </c>
    </row>
    <row r="8" spans="1:12" ht="28.5" customHeight="1">
      <c r="A8" s="23" t="s">
        <v>127</v>
      </c>
      <c r="B8" s="23" t="s">
        <v>128</v>
      </c>
      <c r="C8" s="23" t="s">
        <v>129</v>
      </c>
      <c r="D8" s="24" t="s">
        <v>130</v>
      </c>
      <c r="E8" s="83">
        <f t="shared" si="0"/>
        <v>734.0203</v>
      </c>
      <c r="F8" s="83">
        <v>178</v>
      </c>
      <c r="G8" s="83">
        <v>482.6908</v>
      </c>
      <c r="H8" s="83">
        <v>36.2075</v>
      </c>
      <c r="I8" s="83">
        <v>37.122</v>
      </c>
      <c r="J8" s="83"/>
      <c r="K8" s="83"/>
      <c r="L8" s="83"/>
    </row>
    <row r="9" spans="1:12" ht="28.5" customHeight="1">
      <c r="A9" s="23" t="s">
        <v>131</v>
      </c>
      <c r="B9" s="23" t="s">
        <v>132</v>
      </c>
      <c r="C9" s="23" t="s">
        <v>129</v>
      </c>
      <c r="D9" s="24" t="s">
        <v>133</v>
      </c>
      <c r="E9" s="83">
        <f>SUM(F9:L9)</f>
        <v>33.2882</v>
      </c>
      <c r="F9" s="83"/>
      <c r="G9" s="83"/>
      <c r="H9" s="83">
        <v>33.2882</v>
      </c>
      <c r="I9" s="83"/>
      <c r="J9" s="83"/>
      <c r="K9" s="83"/>
      <c r="L9" s="83"/>
    </row>
    <row r="10" spans="1:12" ht="28.5" customHeight="1">
      <c r="A10" s="23" t="s">
        <v>134</v>
      </c>
      <c r="B10" s="23" t="s">
        <v>135</v>
      </c>
      <c r="C10" s="23" t="s">
        <v>135</v>
      </c>
      <c r="D10" s="24" t="s">
        <v>136</v>
      </c>
      <c r="E10" s="83">
        <f>SUM(F10:L10)</f>
        <v>81.8855</v>
      </c>
      <c r="F10" s="83"/>
      <c r="G10" s="83"/>
      <c r="H10" s="83"/>
      <c r="I10" s="83"/>
      <c r="J10" s="83">
        <v>81.8855</v>
      </c>
      <c r="K10" s="83"/>
      <c r="L10" s="83"/>
    </row>
    <row r="11" spans="1:12" ht="28.5" customHeight="1">
      <c r="A11" s="23"/>
      <c r="B11" s="23"/>
      <c r="C11" s="23"/>
      <c r="D11" s="24"/>
      <c r="E11" s="84">
        <f t="shared" si="0"/>
        <v>0</v>
      </c>
      <c r="F11" s="84"/>
      <c r="G11" s="84"/>
      <c r="H11" s="84"/>
      <c r="I11" s="84"/>
      <c r="J11" s="84"/>
      <c r="K11" s="84"/>
      <c r="L11" s="84"/>
    </row>
    <row r="12" spans="1:12" ht="28.5" customHeight="1">
      <c r="A12" s="23"/>
      <c r="B12" s="23"/>
      <c r="C12" s="23"/>
      <c r="D12" s="24"/>
      <c r="E12" s="84">
        <f t="shared" si="0"/>
        <v>0</v>
      </c>
      <c r="F12" s="84"/>
      <c r="G12" s="84"/>
      <c r="H12" s="84"/>
      <c r="I12" s="84"/>
      <c r="J12" s="84"/>
      <c r="K12" s="84"/>
      <c r="L12" s="84"/>
    </row>
    <row r="13" spans="1:12" ht="28.5" customHeight="1">
      <c r="A13" s="23"/>
      <c r="B13" s="23"/>
      <c r="C13" s="23"/>
      <c r="D13" s="24"/>
      <c r="E13" s="82">
        <f t="shared" si="0"/>
        <v>0</v>
      </c>
      <c r="F13" s="82"/>
      <c r="G13" s="82"/>
      <c r="H13" s="82"/>
      <c r="I13" s="82"/>
      <c r="J13" s="82"/>
      <c r="K13" s="82"/>
      <c r="L13" s="82"/>
    </row>
    <row r="14" spans="1:12" ht="28.5" customHeight="1">
      <c r="A14" s="23"/>
      <c r="B14" s="23"/>
      <c r="C14" s="23"/>
      <c r="D14" s="24"/>
      <c r="E14" s="82">
        <f t="shared" si="0"/>
        <v>0</v>
      </c>
      <c r="F14" s="82"/>
      <c r="G14" s="82"/>
      <c r="H14" s="82"/>
      <c r="I14" s="82"/>
      <c r="J14" s="82"/>
      <c r="K14" s="82"/>
      <c r="L14" s="82"/>
    </row>
  </sheetData>
  <sheetProtection/>
  <protectedRanges>
    <protectedRange sqref="A3 F8:L14 A8:D14" name="区域1"/>
  </protectedRanges>
  <mergeCells count="13">
    <mergeCell ref="H5:H6"/>
    <mergeCell ref="I5:I6"/>
    <mergeCell ref="L5:L6"/>
    <mergeCell ref="A2:L2"/>
    <mergeCell ref="E4:L4"/>
    <mergeCell ref="J5:J6"/>
    <mergeCell ref="K5:K6"/>
    <mergeCell ref="K3:L3"/>
    <mergeCell ref="D5:D6"/>
    <mergeCell ref="A3:D3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"/>
  <sheetViews>
    <sheetView showZeros="0" zoomScalePageLayoutView="0" workbookViewId="0" topLeftCell="A1">
      <selection activeCell="A4" sqref="A4:AB13"/>
    </sheetView>
  </sheetViews>
  <sheetFormatPr defaultColWidth="9.16015625" defaultRowHeight="11.25"/>
  <cols>
    <col min="1" max="3" width="5" style="0" customWidth="1"/>
    <col min="4" max="4" width="22" style="0" customWidth="1"/>
    <col min="5" max="232" width="9.16015625" style="0" customWidth="1"/>
  </cols>
  <sheetData>
    <row r="1" spans="1:28" ht="22.5">
      <c r="A1" s="1"/>
      <c r="B1" s="1"/>
      <c r="C1" s="1"/>
      <c r="D1" s="1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5" t="s">
        <v>74</v>
      </c>
    </row>
    <row r="2" spans="1:28" ht="27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s="62" customFormat="1" ht="20.25" customHeight="1">
      <c r="A3" s="98" t="s">
        <v>116</v>
      </c>
      <c r="B3" s="98"/>
      <c r="C3" s="98"/>
      <c r="D3" s="98"/>
      <c r="E3" s="98"/>
      <c r="F3" s="61"/>
      <c r="G3" s="61"/>
      <c r="H3" s="61"/>
      <c r="I3" s="61"/>
      <c r="J3" s="61"/>
      <c r="K3" s="61"/>
      <c r="L3" s="61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07" t="s">
        <v>32</v>
      </c>
      <c r="AB3" s="107"/>
    </row>
    <row r="4" spans="1:28" s="14" customFormat="1" ht="24.75" customHeight="1">
      <c r="A4" s="21" t="s">
        <v>31</v>
      </c>
      <c r="B4" s="21"/>
      <c r="C4" s="21"/>
      <c r="D4" s="21"/>
      <c r="E4" s="103" t="s">
        <v>5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1:28" s="14" customFormat="1" ht="24" customHeight="1">
      <c r="A5" s="21" t="s">
        <v>8</v>
      </c>
      <c r="B5" s="50"/>
      <c r="C5" s="50"/>
      <c r="D5" s="92" t="s">
        <v>1</v>
      </c>
      <c r="E5" s="100" t="s">
        <v>10</v>
      </c>
      <c r="F5" s="101" t="s">
        <v>49</v>
      </c>
      <c r="G5" s="100" t="s">
        <v>37</v>
      </c>
      <c r="H5" s="99" t="s">
        <v>38</v>
      </c>
      <c r="I5" s="100" t="s">
        <v>39</v>
      </c>
      <c r="J5" s="99" t="s">
        <v>40</v>
      </c>
      <c r="K5" s="100" t="s">
        <v>41</v>
      </c>
      <c r="L5" s="99" t="s">
        <v>42</v>
      </c>
      <c r="M5" s="99" t="s">
        <v>43</v>
      </c>
      <c r="N5" s="99" t="s">
        <v>44</v>
      </c>
      <c r="O5" s="100" t="s">
        <v>45</v>
      </c>
      <c r="P5" s="99" t="s">
        <v>46</v>
      </c>
      <c r="Q5" s="101" t="s">
        <v>50</v>
      </c>
      <c r="R5" s="99" t="s">
        <v>47</v>
      </c>
      <c r="S5" s="99" t="s">
        <v>48</v>
      </c>
      <c r="T5" s="99" t="s">
        <v>51</v>
      </c>
      <c r="U5" s="99" t="s">
        <v>52</v>
      </c>
      <c r="V5" s="99" t="s">
        <v>53</v>
      </c>
      <c r="W5" s="99" t="s">
        <v>54</v>
      </c>
      <c r="X5" s="99" t="s">
        <v>55</v>
      </c>
      <c r="Y5" s="99" t="s">
        <v>56</v>
      </c>
      <c r="Z5" s="100" t="s">
        <v>57</v>
      </c>
      <c r="AA5" s="99" t="s">
        <v>58</v>
      </c>
      <c r="AB5" s="92" t="s">
        <v>59</v>
      </c>
    </row>
    <row r="6" spans="1:28" s="14" customFormat="1" ht="25.5" customHeight="1">
      <c r="A6" s="51" t="s">
        <v>2</v>
      </c>
      <c r="B6" s="22" t="s">
        <v>7</v>
      </c>
      <c r="C6" s="22" t="s">
        <v>6</v>
      </c>
      <c r="D6" s="92"/>
      <c r="E6" s="99"/>
      <c r="F6" s="100"/>
      <c r="G6" s="101"/>
      <c r="H6" s="100"/>
      <c r="I6" s="99"/>
      <c r="J6" s="100"/>
      <c r="K6" s="99"/>
      <c r="L6" s="100"/>
      <c r="M6" s="100"/>
      <c r="N6" s="100"/>
      <c r="O6" s="99"/>
      <c r="P6" s="100"/>
      <c r="Q6" s="102"/>
      <c r="R6" s="100"/>
      <c r="S6" s="100"/>
      <c r="T6" s="100"/>
      <c r="U6" s="100"/>
      <c r="V6" s="100"/>
      <c r="W6" s="100"/>
      <c r="X6" s="100"/>
      <c r="Y6" s="100"/>
      <c r="Z6" s="99"/>
      <c r="AA6" s="100"/>
      <c r="AB6" s="92"/>
    </row>
    <row r="7" spans="1:28" ht="24.75" customHeight="1">
      <c r="A7" s="23"/>
      <c r="B7" s="23"/>
      <c r="C7" s="23"/>
      <c r="D7" s="52" t="s">
        <v>10</v>
      </c>
      <c r="E7" s="83">
        <f>SUM(E8:E14)</f>
        <v>178.448</v>
      </c>
      <c r="F7" s="83">
        <f aca="true" t="shared" si="0" ref="F7:AB7">SUM(F8:F14)</f>
        <v>21</v>
      </c>
      <c r="G7" s="83">
        <f t="shared" si="0"/>
        <v>2</v>
      </c>
      <c r="H7" s="83">
        <f t="shared" si="0"/>
        <v>0</v>
      </c>
      <c r="I7" s="83">
        <f t="shared" si="0"/>
        <v>0</v>
      </c>
      <c r="J7" s="83">
        <f t="shared" si="0"/>
        <v>3</v>
      </c>
      <c r="K7" s="83">
        <f t="shared" si="0"/>
        <v>11.56</v>
      </c>
      <c r="L7" s="83">
        <f t="shared" si="0"/>
        <v>25.44</v>
      </c>
      <c r="M7" s="83">
        <f t="shared" si="0"/>
        <v>0</v>
      </c>
      <c r="N7" s="83">
        <f t="shared" si="0"/>
        <v>20</v>
      </c>
      <c r="O7" s="83">
        <f t="shared" si="0"/>
        <v>0</v>
      </c>
      <c r="P7" s="83">
        <f t="shared" si="0"/>
        <v>0</v>
      </c>
      <c r="Q7" s="83">
        <f t="shared" si="0"/>
        <v>0</v>
      </c>
      <c r="R7" s="83">
        <f t="shared" si="0"/>
        <v>2</v>
      </c>
      <c r="S7" s="83">
        <f t="shared" si="0"/>
        <v>7</v>
      </c>
      <c r="T7" s="83">
        <f t="shared" si="0"/>
        <v>30</v>
      </c>
      <c r="U7" s="83">
        <f t="shared" si="0"/>
        <v>0</v>
      </c>
      <c r="V7" s="83">
        <f t="shared" si="0"/>
        <v>0</v>
      </c>
      <c r="W7" s="83">
        <f t="shared" si="0"/>
        <v>0</v>
      </c>
      <c r="X7" s="83">
        <f t="shared" si="0"/>
        <v>0</v>
      </c>
      <c r="Y7" s="83">
        <f t="shared" si="0"/>
        <v>0</v>
      </c>
      <c r="Z7" s="83">
        <f t="shared" si="0"/>
        <v>12</v>
      </c>
      <c r="AA7" s="83">
        <f t="shared" si="0"/>
        <v>44.448</v>
      </c>
      <c r="AB7" s="83">
        <f t="shared" si="0"/>
        <v>0</v>
      </c>
    </row>
    <row r="8" spans="1:28" ht="24.75" customHeight="1">
      <c r="A8" s="23" t="s">
        <v>106</v>
      </c>
      <c r="B8" s="23" t="s">
        <v>107</v>
      </c>
      <c r="C8" s="23" t="s">
        <v>108</v>
      </c>
      <c r="D8" s="53"/>
      <c r="E8" s="83">
        <f aca="true" t="shared" si="1" ref="E8:E14">SUM(F8:AB8)</f>
        <v>178.448</v>
      </c>
      <c r="F8" s="83">
        <v>21</v>
      </c>
      <c r="G8" s="83">
        <v>2</v>
      </c>
      <c r="H8" s="83"/>
      <c r="I8" s="83"/>
      <c r="J8" s="83">
        <v>3</v>
      </c>
      <c r="K8" s="83">
        <v>11.56</v>
      </c>
      <c r="L8" s="83">
        <v>25.44</v>
      </c>
      <c r="M8" s="83"/>
      <c r="N8" s="83">
        <v>20</v>
      </c>
      <c r="O8" s="83"/>
      <c r="P8" s="83"/>
      <c r="Q8" s="83"/>
      <c r="R8" s="83">
        <v>2</v>
      </c>
      <c r="S8" s="83">
        <v>7</v>
      </c>
      <c r="T8" s="83">
        <v>30</v>
      </c>
      <c r="U8" s="83"/>
      <c r="V8" s="83"/>
      <c r="W8" s="83"/>
      <c r="X8" s="83"/>
      <c r="Y8" s="83"/>
      <c r="Z8" s="83">
        <v>12</v>
      </c>
      <c r="AA8" s="83">
        <v>44.448</v>
      </c>
      <c r="AB8" s="83"/>
    </row>
    <row r="9" spans="1:28" ht="24.75" customHeight="1">
      <c r="A9" s="23"/>
      <c r="B9" s="23"/>
      <c r="C9" s="23"/>
      <c r="D9" s="53"/>
      <c r="E9" s="84">
        <f t="shared" si="1"/>
        <v>0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24.75" customHeight="1">
      <c r="A10" s="23"/>
      <c r="B10" s="23"/>
      <c r="C10" s="23"/>
      <c r="D10" s="53"/>
      <c r="E10" s="84">
        <f t="shared" si="1"/>
        <v>0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24.75" customHeight="1">
      <c r="A11" s="23"/>
      <c r="B11" s="23"/>
      <c r="C11" s="23"/>
      <c r="D11" s="53"/>
      <c r="E11" s="84">
        <f t="shared" si="1"/>
        <v>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24.75" customHeight="1">
      <c r="A12" s="23"/>
      <c r="B12" s="23"/>
      <c r="C12" s="23"/>
      <c r="D12" s="53"/>
      <c r="E12" s="84">
        <f t="shared" si="1"/>
        <v>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24.75" customHeight="1">
      <c r="A13" s="23"/>
      <c r="B13" s="23"/>
      <c r="C13" s="23"/>
      <c r="D13" s="53"/>
      <c r="E13" s="84">
        <f t="shared" si="1"/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24.75" customHeight="1">
      <c r="A14" s="15"/>
      <c r="B14" s="23"/>
      <c r="C14" s="23"/>
      <c r="D14" s="53"/>
      <c r="E14" s="82">
        <f t="shared" si="1"/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</sheetData>
  <sheetProtection/>
  <protectedRanges>
    <protectedRange sqref="A3 A8:D14 F8:AB14" name="区域1"/>
  </protectedRanges>
  <mergeCells count="29">
    <mergeCell ref="A2:AB2"/>
    <mergeCell ref="AA3:AB3"/>
    <mergeCell ref="K5:K6"/>
    <mergeCell ref="L5:L6"/>
    <mergeCell ref="M5:M6"/>
    <mergeCell ref="F5:F6"/>
    <mergeCell ref="G5:G6"/>
    <mergeCell ref="H5:H6"/>
    <mergeCell ref="I5:I6"/>
    <mergeCell ref="D5:D6"/>
    <mergeCell ref="S5:S6"/>
    <mergeCell ref="T5:T6"/>
    <mergeCell ref="AA5:AA6"/>
    <mergeCell ref="U5:U6"/>
    <mergeCell ref="Z5:Z6"/>
    <mergeCell ref="V5:V6"/>
    <mergeCell ref="W5:W6"/>
    <mergeCell ref="X5:X6"/>
    <mergeCell ref="Y5:Y6"/>
    <mergeCell ref="A3:E3"/>
    <mergeCell ref="N5:N6"/>
    <mergeCell ref="P5:P6"/>
    <mergeCell ref="Q5:Q6"/>
    <mergeCell ref="J5:J6"/>
    <mergeCell ref="O5:O6"/>
    <mergeCell ref="E4:AB4"/>
    <mergeCell ref="E5:E6"/>
    <mergeCell ref="AB5:AB6"/>
    <mergeCell ref="R5:R6"/>
  </mergeCells>
  <printOptions/>
  <pageMargins left="0.57" right="0.42" top="0.64" bottom="1" header="0.5" footer="0.5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zoomScalePageLayoutView="0" workbookViewId="0" topLeftCell="A1">
      <selection activeCell="A4" sqref="A4:P13"/>
    </sheetView>
  </sheetViews>
  <sheetFormatPr defaultColWidth="9.16015625" defaultRowHeight="11.25"/>
  <cols>
    <col min="1" max="3" width="7.66015625" style="0" customWidth="1"/>
    <col min="4" max="4" width="22.33203125" style="0" customWidth="1"/>
    <col min="5" max="16" width="9.83203125" style="0" customWidth="1"/>
    <col min="17" max="220" width="9.16015625" style="0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4" t="s">
        <v>63</v>
      </c>
    </row>
    <row r="2" spans="1:16" ht="27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62" customFormat="1" ht="20.25" customHeight="1">
      <c r="A3" s="96" t="s">
        <v>116</v>
      </c>
      <c r="B3" s="96"/>
      <c r="C3" s="96"/>
      <c r="D3" s="96"/>
      <c r="E3" s="61"/>
      <c r="F3" s="61"/>
      <c r="G3" s="61"/>
      <c r="H3" s="61"/>
      <c r="I3" s="61"/>
      <c r="J3" s="61"/>
      <c r="K3" s="61"/>
      <c r="L3" s="61"/>
      <c r="M3" s="61"/>
      <c r="N3" s="61"/>
      <c r="O3" s="95" t="s">
        <v>33</v>
      </c>
      <c r="P3" s="95"/>
    </row>
    <row r="4" spans="1:16" s="14" customFormat="1" ht="24.75" customHeight="1">
      <c r="A4" s="21" t="s">
        <v>31</v>
      </c>
      <c r="B4" s="21"/>
      <c r="C4" s="21"/>
      <c r="D4" s="21"/>
      <c r="E4" s="92" t="s">
        <v>9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14" customFormat="1" ht="24" customHeight="1">
      <c r="A5" s="49" t="s">
        <v>8</v>
      </c>
      <c r="B5" s="56"/>
      <c r="C5" s="57"/>
      <c r="D5" s="103" t="s">
        <v>62</v>
      </c>
      <c r="E5" s="94" t="s">
        <v>10</v>
      </c>
      <c r="F5" s="99" t="s">
        <v>94</v>
      </c>
      <c r="G5" s="99" t="s">
        <v>64</v>
      </c>
      <c r="H5" s="99" t="s">
        <v>65</v>
      </c>
      <c r="I5" s="99" t="s">
        <v>66</v>
      </c>
      <c r="J5" s="99" t="s">
        <v>67</v>
      </c>
      <c r="K5" s="99" t="s">
        <v>68</v>
      </c>
      <c r="L5" s="99" t="s">
        <v>69</v>
      </c>
      <c r="M5" s="99" t="s">
        <v>70</v>
      </c>
      <c r="N5" s="100" t="s">
        <v>71</v>
      </c>
      <c r="O5" s="99" t="s">
        <v>72</v>
      </c>
      <c r="P5" s="99" t="s">
        <v>73</v>
      </c>
    </row>
    <row r="6" spans="1:16" s="14" customFormat="1" ht="25.5" customHeight="1">
      <c r="A6" s="22" t="s">
        <v>2</v>
      </c>
      <c r="B6" s="22" t="s">
        <v>7</v>
      </c>
      <c r="C6" s="22" t="s">
        <v>6</v>
      </c>
      <c r="D6" s="103"/>
      <c r="E6" s="93"/>
      <c r="F6" s="100"/>
      <c r="G6" s="100"/>
      <c r="H6" s="100"/>
      <c r="I6" s="100"/>
      <c r="J6" s="100"/>
      <c r="K6" s="100"/>
      <c r="L6" s="100"/>
      <c r="M6" s="100"/>
      <c r="N6" s="99"/>
      <c r="O6" s="100"/>
      <c r="P6" s="100"/>
    </row>
    <row r="7" spans="1:16" ht="24.75" customHeight="1">
      <c r="A7" s="23"/>
      <c r="B7" s="23"/>
      <c r="C7" s="23"/>
      <c r="D7" s="52" t="s">
        <v>10</v>
      </c>
      <c r="E7" s="83">
        <f>SUM(E8:E14)</f>
        <v>105.8809</v>
      </c>
      <c r="F7" s="83">
        <f aca="true" t="shared" si="0" ref="F7:P7">SUM(F8:F14)</f>
        <v>5.593</v>
      </c>
      <c r="G7" s="83">
        <f t="shared" si="0"/>
        <v>9</v>
      </c>
      <c r="H7" s="83">
        <f t="shared" si="0"/>
        <v>0</v>
      </c>
      <c r="I7" s="83">
        <f t="shared" si="0"/>
        <v>2.052</v>
      </c>
      <c r="J7" s="83">
        <f t="shared" si="0"/>
        <v>0</v>
      </c>
      <c r="K7" s="83">
        <f t="shared" si="0"/>
        <v>3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83.7858</v>
      </c>
      <c r="P7" s="83">
        <f t="shared" si="0"/>
        <v>2.4501</v>
      </c>
    </row>
    <row r="8" spans="1:16" ht="24.75" customHeight="1">
      <c r="A8" s="23" t="s">
        <v>111</v>
      </c>
      <c r="B8" s="23" t="s">
        <v>110</v>
      </c>
      <c r="C8" s="23" t="s">
        <v>107</v>
      </c>
      <c r="D8" s="24" t="s">
        <v>112</v>
      </c>
      <c r="E8" s="83">
        <f>SUM(F8:P8)</f>
        <v>17.0431</v>
      </c>
      <c r="F8" s="83">
        <v>5.593</v>
      </c>
      <c r="G8" s="83">
        <v>9</v>
      </c>
      <c r="H8" s="83"/>
      <c r="I8" s="83"/>
      <c r="J8" s="83"/>
      <c r="K8" s="83"/>
      <c r="L8" s="83"/>
      <c r="M8" s="83"/>
      <c r="N8" s="83"/>
      <c r="O8" s="83"/>
      <c r="P8" s="83">
        <v>2.4501</v>
      </c>
    </row>
    <row r="9" spans="1:16" ht="24.75" customHeight="1">
      <c r="A9" s="23" t="s">
        <v>113</v>
      </c>
      <c r="B9" s="23" t="s">
        <v>114</v>
      </c>
      <c r="C9" s="23" t="s">
        <v>108</v>
      </c>
      <c r="D9" s="53" t="s">
        <v>115</v>
      </c>
      <c r="E9" s="83">
        <f>SUM(F9:P9)</f>
        <v>83.7858</v>
      </c>
      <c r="F9" s="83"/>
      <c r="G9" s="83"/>
      <c r="H9" s="83"/>
      <c r="I9" s="83"/>
      <c r="J9" s="83"/>
      <c r="K9" s="83"/>
      <c r="L9" s="83"/>
      <c r="M9" s="83"/>
      <c r="N9" s="83"/>
      <c r="O9" s="83">
        <v>83.7858</v>
      </c>
      <c r="P9" s="83"/>
    </row>
    <row r="10" spans="1:16" ht="24.75" customHeight="1">
      <c r="A10" s="23" t="s">
        <v>106</v>
      </c>
      <c r="B10" s="23" t="s">
        <v>107</v>
      </c>
      <c r="C10" s="23" t="s">
        <v>108</v>
      </c>
      <c r="D10" s="53" t="s">
        <v>109</v>
      </c>
      <c r="E10" s="83">
        <f>SUM(F10:P10)</f>
        <v>5.052</v>
      </c>
      <c r="F10" s="83"/>
      <c r="G10" s="83"/>
      <c r="H10" s="83"/>
      <c r="I10" s="83">
        <v>2.052</v>
      </c>
      <c r="J10" s="83"/>
      <c r="K10" s="83">
        <v>3</v>
      </c>
      <c r="L10" s="83"/>
      <c r="M10" s="83"/>
      <c r="N10" s="83"/>
      <c r="O10" s="83"/>
      <c r="P10" s="83"/>
    </row>
    <row r="11" spans="1:16" ht="24.75" customHeight="1">
      <c r="A11" s="23"/>
      <c r="B11" s="23"/>
      <c r="C11" s="23"/>
      <c r="D11" s="53"/>
      <c r="E11" s="84"/>
      <c r="F11" s="84">
        <v>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ht="24.75" customHeight="1">
      <c r="A12" s="23"/>
      <c r="B12" s="23"/>
      <c r="C12" s="23"/>
      <c r="D12" s="53"/>
      <c r="E12" s="84">
        <f>SUM(F12:P12)</f>
        <v>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ht="24.75" customHeight="1">
      <c r="A13" s="23"/>
      <c r="B13" s="23"/>
      <c r="C13" s="23"/>
      <c r="D13" s="53"/>
      <c r="E13" s="84">
        <f>SUM(F13:P13)</f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24.75" customHeight="1">
      <c r="A14" s="23"/>
      <c r="B14" s="23"/>
      <c r="C14" s="23"/>
      <c r="D14" s="53"/>
      <c r="E14" s="82">
        <f>SUM(F14:P14)</f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</sheetData>
  <sheetProtection/>
  <protectedRanges>
    <protectedRange sqref="A3 A9:D14 F8:P14 A8:C8" name="区域1"/>
    <protectedRange sqref="D8" name="区域1_2"/>
  </protectedRanges>
  <mergeCells count="17">
    <mergeCell ref="O3:P3"/>
    <mergeCell ref="N5:N6"/>
    <mergeCell ref="J5:J6"/>
    <mergeCell ref="L5:L6"/>
    <mergeCell ref="M5:M6"/>
    <mergeCell ref="O5:O6"/>
    <mergeCell ref="P5:P6"/>
    <mergeCell ref="A3:D3"/>
    <mergeCell ref="A2:P2"/>
    <mergeCell ref="H5:H6"/>
    <mergeCell ref="K5:K6"/>
    <mergeCell ref="E4:P4"/>
    <mergeCell ref="I5:I6"/>
    <mergeCell ref="D5:D6"/>
    <mergeCell ref="E5:E6"/>
    <mergeCell ref="F5:F6"/>
    <mergeCell ref="G5:G6"/>
  </mergeCells>
  <printOptions/>
  <pageMargins left="0.75" right="0.57" top="0.48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Zeros="0" tabSelected="1" zoomScalePageLayoutView="0" workbookViewId="0" topLeftCell="A1">
      <selection activeCell="A4" sqref="A4:D4"/>
    </sheetView>
  </sheetViews>
  <sheetFormatPr defaultColWidth="9.33203125" defaultRowHeight="11.25"/>
  <cols>
    <col min="1" max="3" width="5.83203125" style="0" customWidth="1"/>
    <col min="4" max="4" width="27.83203125" style="0" customWidth="1"/>
    <col min="5" max="7" width="20.16015625" style="0" customWidth="1"/>
  </cols>
  <sheetData>
    <row r="1" spans="2:7" ht="27.75">
      <c r="B1" s="3"/>
      <c r="C1" s="2"/>
      <c r="D1" s="2"/>
      <c r="E1" s="2"/>
      <c r="F1" s="2"/>
      <c r="G1" s="58" t="s">
        <v>87</v>
      </c>
    </row>
    <row r="2" spans="1:7" ht="25.5">
      <c r="A2" s="91" t="s">
        <v>104</v>
      </c>
      <c r="B2" s="91"/>
      <c r="C2" s="91"/>
      <c r="D2" s="91"/>
      <c r="E2" s="91"/>
      <c r="F2" s="91"/>
      <c r="G2" s="91"/>
    </row>
    <row r="3" spans="1:7" ht="25.5" customHeight="1">
      <c r="A3" s="108" t="s">
        <v>116</v>
      </c>
      <c r="B3" s="108"/>
      <c r="C3" s="108"/>
      <c r="D3" s="108"/>
      <c r="E3" s="78"/>
      <c r="F3" s="78"/>
      <c r="G3" s="81" t="s">
        <v>33</v>
      </c>
    </row>
    <row r="4" spans="1:7" ht="25.5" customHeight="1">
      <c r="A4" s="109" t="s">
        <v>31</v>
      </c>
      <c r="B4" s="110"/>
      <c r="C4" s="110"/>
      <c r="D4" s="111"/>
      <c r="E4" s="112" t="s">
        <v>75</v>
      </c>
      <c r="F4" s="112"/>
      <c r="G4" s="112"/>
    </row>
    <row r="5" spans="1:7" ht="25.5" customHeight="1">
      <c r="A5" s="113" t="s">
        <v>8</v>
      </c>
      <c r="B5" s="113"/>
      <c r="C5" s="113"/>
      <c r="D5" s="92" t="s">
        <v>100</v>
      </c>
      <c r="E5" s="112" t="s">
        <v>0</v>
      </c>
      <c r="F5" s="92" t="s">
        <v>76</v>
      </c>
      <c r="G5" s="92" t="s">
        <v>77</v>
      </c>
    </row>
    <row r="6" spans="1:7" ht="42.75" customHeight="1">
      <c r="A6" s="76" t="s">
        <v>2</v>
      </c>
      <c r="B6" s="51" t="s">
        <v>7</v>
      </c>
      <c r="C6" s="51" t="s">
        <v>6</v>
      </c>
      <c r="D6" s="114"/>
      <c r="E6" s="112"/>
      <c r="F6" s="92"/>
      <c r="G6" s="92"/>
    </row>
    <row r="7" spans="1:7" ht="32.25" customHeight="1">
      <c r="A7" s="85"/>
      <c r="B7" s="85"/>
      <c r="C7" s="85"/>
      <c r="D7" s="86" t="s">
        <v>10</v>
      </c>
      <c r="E7" s="86">
        <f>SUM(E8:E19)</f>
        <v>154</v>
      </c>
      <c r="F7" s="86">
        <f>SUM(F8:F19)</f>
        <v>154</v>
      </c>
      <c r="G7" s="86">
        <f>SUM(G8:G19)</f>
        <v>0</v>
      </c>
    </row>
    <row r="8" spans="1:7" ht="32.25" customHeight="1">
      <c r="A8" s="23" t="s">
        <v>106</v>
      </c>
      <c r="B8" s="23" t="s">
        <v>107</v>
      </c>
      <c r="C8" s="23" t="s">
        <v>114</v>
      </c>
      <c r="D8" s="87" t="s">
        <v>118</v>
      </c>
      <c r="E8" s="86">
        <v>154</v>
      </c>
      <c r="F8" s="86">
        <v>154</v>
      </c>
      <c r="G8" s="86"/>
    </row>
    <row r="9" spans="1:7" ht="32.25" customHeight="1">
      <c r="A9" s="23"/>
      <c r="B9" s="23"/>
      <c r="C9" s="23"/>
      <c r="D9" s="87"/>
      <c r="E9" s="86">
        <f aca="true" t="shared" si="0" ref="E9:E19">F9+G9</f>
        <v>0</v>
      </c>
      <c r="F9" s="86"/>
      <c r="G9" s="86"/>
    </row>
    <row r="10" spans="1:7" ht="32.25" customHeight="1">
      <c r="A10" s="23"/>
      <c r="B10" s="23"/>
      <c r="C10" s="23"/>
      <c r="D10" s="87"/>
      <c r="E10" s="86">
        <f t="shared" si="0"/>
        <v>0</v>
      </c>
      <c r="F10" s="86"/>
      <c r="G10" s="86"/>
    </row>
    <row r="11" spans="1:7" ht="32.25" customHeight="1">
      <c r="A11" s="23"/>
      <c r="B11" s="23"/>
      <c r="C11" s="23"/>
      <c r="D11" s="87"/>
      <c r="E11" s="86">
        <f t="shared" si="0"/>
        <v>0</v>
      </c>
      <c r="F11" s="86"/>
      <c r="G11" s="86"/>
    </row>
    <row r="12" spans="1:7" ht="32.25" customHeight="1">
      <c r="A12" s="23"/>
      <c r="B12" s="23"/>
      <c r="C12" s="23"/>
      <c r="D12" s="87"/>
      <c r="E12" s="86">
        <f t="shared" si="0"/>
        <v>0</v>
      </c>
      <c r="F12" s="86"/>
      <c r="G12" s="86"/>
    </row>
    <row r="13" spans="1:7" ht="32.25" customHeight="1">
      <c r="A13" s="23"/>
      <c r="B13" s="23"/>
      <c r="C13" s="23"/>
      <c r="D13" s="87"/>
      <c r="E13" s="86">
        <f t="shared" si="0"/>
        <v>0</v>
      </c>
      <c r="F13" s="86"/>
      <c r="G13" s="86"/>
    </row>
    <row r="14" spans="1:7" ht="32.25" customHeight="1">
      <c r="A14" s="23"/>
      <c r="B14" s="23"/>
      <c r="C14" s="23"/>
      <c r="D14" s="87"/>
      <c r="E14" s="86">
        <f t="shared" si="0"/>
        <v>0</v>
      </c>
      <c r="F14" s="86"/>
      <c r="G14" s="86"/>
    </row>
    <row r="15" spans="1:7" ht="32.25" customHeight="1">
      <c r="A15" s="23"/>
      <c r="B15" s="23"/>
      <c r="C15" s="23"/>
      <c r="D15" s="87"/>
      <c r="E15" s="86">
        <f t="shared" si="0"/>
        <v>0</v>
      </c>
      <c r="F15" s="86"/>
      <c r="G15" s="86"/>
    </row>
    <row r="16" spans="1:7" ht="32.25" customHeight="1">
      <c r="A16" s="23"/>
      <c r="B16" s="23"/>
      <c r="C16" s="23"/>
      <c r="D16" s="80"/>
      <c r="E16" s="79">
        <f t="shared" si="0"/>
        <v>0</v>
      </c>
      <c r="F16" s="79"/>
      <c r="G16" s="79"/>
    </row>
    <row r="17" spans="1:7" ht="32.25" customHeight="1">
      <c r="A17" s="23"/>
      <c r="B17" s="23"/>
      <c r="C17" s="23"/>
      <c r="D17" s="80"/>
      <c r="E17" s="79">
        <f t="shared" si="0"/>
        <v>0</v>
      </c>
      <c r="F17" s="79"/>
      <c r="G17" s="79"/>
    </row>
    <row r="18" spans="1:7" ht="32.25" customHeight="1">
      <c r="A18" s="23"/>
      <c r="B18" s="23"/>
      <c r="C18" s="23"/>
      <c r="D18" s="80"/>
      <c r="E18" s="79">
        <f t="shared" si="0"/>
        <v>0</v>
      </c>
      <c r="F18" s="79"/>
      <c r="G18" s="79"/>
    </row>
    <row r="19" spans="1:7" ht="32.25" customHeight="1">
      <c r="A19" s="23"/>
      <c r="B19" s="23"/>
      <c r="C19" s="23"/>
      <c r="D19" s="80"/>
      <c r="E19" s="79">
        <f t="shared" si="0"/>
        <v>0</v>
      </c>
      <c r="F19" s="79"/>
      <c r="G19" s="79"/>
    </row>
  </sheetData>
  <sheetProtection/>
  <protectedRanges>
    <protectedRange sqref="A3 A8:D19 F8:G19" name="区域1"/>
  </protectedRanges>
  <mergeCells count="9">
    <mergeCell ref="A2:G2"/>
    <mergeCell ref="A3:D3"/>
    <mergeCell ref="A4:D4"/>
    <mergeCell ref="E4:G4"/>
    <mergeCell ref="G5:G6"/>
    <mergeCell ref="A5:C5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10"/>
  <sheetViews>
    <sheetView showZeros="0" zoomScalePageLayoutView="0" workbookViewId="0" topLeftCell="A1">
      <selection activeCell="D16" sqref="D16"/>
    </sheetView>
  </sheetViews>
  <sheetFormatPr defaultColWidth="12" defaultRowHeight="11.25"/>
  <cols>
    <col min="1" max="1" width="22.66015625" style="10" customWidth="1"/>
    <col min="2" max="4" width="16.83203125" style="10" customWidth="1"/>
    <col min="5" max="6" width="16.83203125" style="12" customWidth="1"/>
    <col min="7" max="7" width="16.83203125" style="13" customWidth="1"/>
    <col min="8" max="9" width="16.83203125" style="10" customWidth="1"/>
    <col min="10" max="16384" width="12" style="10" customWidth="1"/>
  </cols>
  <sheetData>
    <row r="1" spans="2:195" s="7" customFormat="1" ht="25.5" customHeight="1">
      <c r="B1" s="5"/>
      <c r="C1" s="5"/>
      <c r="D1" s="5"/>
      <c r="E1" s="5"/>
      <c r="F1" s="5"/>
      <c r="G1" s="60"/>
      <c r="H1" s="6"/>
      <c r="I1" s="60" t="s">
        <v>88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</row>
    <row r="2" spans="1:195" s="7" customFormat="1" ht="33" customHeight="1">
      <c r="A2" s="116" t="s">
        <v>90</v>
      </c>
      <c r="B2" s="116"/>
      <c r="C2" s="116"/>
      <c r="D2" s="116"/>
      <c r="E2" s="116"/>
      <c r="F2" s="116"/>
      <c r="G2" s="116"/>
      <c r="H2" s="116"/>
      <c r="I2" s="11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1:9" s="8" customFormat="1" ht="24.75" customHeight="1">
      <c r="A3" s="117" t="s">
        <v>116</v>
      </c>
      <c r="B3" s="117"/>
      <c r="C3" s="117"/>
      <c r="E3" s="9"/>
      <c r="F3" s="9"/>
      <c r="G3" s="59"/>
      <c r="I3" s="77" t="s">
        <v>97</v>
      </c>
    </row>
    <row r="4" spans="1:195" s="64" customFormat="1" ht="28.5" customHeight="1">
      <c r="A4" s="92" t="s">
        <v>79</v>
      </c>
      <c r="B4" s="103" t="s">
        <v>95</v>
      </c>
      <c r="C4" s="104"/>
      <c r="D4" s="104"/>
      <c r="E4" s="104"/>
      <c r="F4" s="104"/>
      <c r="G4" s="105"/>
      <c r="H4" s="120" t="s">
        <v>96</v>
      </c>
      <c r="I4" s="12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</row>
    <row r="5" spans="1:195" s="64" customFormat="1" ht="32.25" customHeight="1">
      <c r="A5" s="103"/>
      <c r="B5" s="115" t="s">
        <v>0</v>
      </c>
      <c r="C5" s="103" t="s">
        <v>80</v>
      </c>
      <c r="D5" s="65" t="s">
        <v>81</v>
      </c>
      <c r="E5" s="66"/>
      <c r="F5" s="66"/>
      <c r="G5" s="114" t="s">
        <v>102</v>
      </c>
      <c r="H5" s="122" t="s">
        <v>98</v>
      </c>
      <c r="I5" s="122" t="s">
        <v>99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</row>
    <row r="6" spans="1:195" s="64" customFormat="1" ht="33.75" customHeight="1">
      <c r="A6" s="119"/>
      <c r="B6" s="115"/>
      <c r="C6" s="92"/>
      <c r="D6" s="67" t="s">
        <v>82</v>
      </c>
      <c r="E6" s="68" t="s">
        <v>83</v>
      </c>
      <c r="F6" s="69" t="s">
        <v>101</v>
      </c>
      <c r="G6" s="114"/>
      <c r="H6" s="123"/>
      <c r="I6" s="12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</row>
    <row r="7" spans="1:9" s="72" customFormat="1" ht="33.75" customHeight="1">
      <c r="A7" s="51" t="s">
        <v>84</v>
      </c>
      <c r="B7" s="70">
        <f>C7+D7+G7</f>
        <v>127</v>
      </c>
      <c r="C7" s="71"/>
      <c r="D7" s="70">
        <f>E7+F7</f>
        <v>95</v>
      </c>
      <c r="E7" s="71"/>
      <c r="F7" s="71">
        <v>95</v>
      </c>
      <c r="G7" s="71">
        <v>32</v>
      </c>
      <c r="H7" s="88"/>
      <c r="I7" s="88"/>
    </row>
    <row r="8" spans="1:9" s="72" customFormat="1" ht="33.75" customHeight="1">
      <c r="A8" s="73" t="s">
        <v>85</v>
      </c>
      <c r="B8" s="70">
        <f>C8+D8+G8</f>
        <v>119</v>
      </c>
      <c r="C8" s="74"/>
      <c r="D8" s="70">
        <f>E8+F8</f>
        <v>89</v>
      </c>
      <c r="E8" s="74"/>
      <c r="F8" s="74">
        <v>89</v>
      </c>
      <c r="G8" s="74">
        <v>30</v>
      </c>
      <c r="H8" s="88">
        <v>2</v>
      </c>
      <c r="I8" s="88">
        <v>7</v>
      </c>
    </row>
    <row r="9" spans="1:9" s="72" customFormat="1" ht="33.75" customHeight="1">
      <c r="A9" s="30" t="s">
        <v>86</v>
      </c>
      <c r="B9" s="75">
        <f>IF(AND(TYPE(B8)=1,TYPE(B7)=1,B7&lt;&gt;0,B8&lt;&gt;0),(B8-B7)/B7*100,0)</f>
        <v>-6.299212598425196</v>
      </c>
      <c r="C9" s="75">
        <f aca="true" t="shared" si="0" ref="C9:I9">IF(AND(TYPE(C7)=1,TYPE(C8)=1,C7&lt;&gt;0,C8&lt;&gt;0),(C8-C7)/C7*100,0)</f>
        <v>0</v>
      </c>
      <c r="D9" s="75">
        <f t="shared" si="0"/>
        <v>-6.315789473684211</v>
      </c>
      <c r="E9" s="75">
        <f t="shared" si="0"/>
        <v>0</v>
      </c>
      <c r="F9" s="75">
        <f t="shared" si="0"/>
        <v>-6.315789473684211</v>
      </c>
      <c r="G9" s="75">
        <f t="shared" si="0"/>
        <v>-6.25</v>
      </c>
      <c r="H9" s="75">
        <f t="shared" si="0"/>
        <v>0</v>
      </c>
      <c r="I9" s="75">
        <f t="shared" si="0"/>
        <v>0</v>
      </c>
    </row>
    <row r="10" spans="2:7" s="11" customFormat="1" ht="23.25" customHeight="1">
      <c r="B10" s="118"/>
      <c r="C10" s="118"/>
      <c r="D10" s="118"/>
      <c r="E10" s="118"/>
      <c r="F10" s="118"/>
      <c r="G10" s="118"/>
    </row>
  </sheetData>
  <sheetProtection/>
  <protectedRanges>
    <protectedRange sqref="A3 C7:C8 E7:F8 G7:I8" name="区域1"/>
  </protectedRanges>
  <mergeCells count="11">
    <mergeCell ref="B4:G4"/>
    <mergeCell ref="B5:B6"/>
    <mergeCell ref="C5:C6"/>
    <mergeCell ref="G5:G6"/>
    <mergeCell ref="A2:I2"/>
    <mergeCell ref="A3:C3"/>
    <mergeCell ref="B10:G10"/>
    <mergeCell ref="A4:A6"/>
    <mergeCell ref="H4:I4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LZNXJC-Liu</dc:creator>
  <cp:keywords/>
  <dc:description/>
  <cp:lastModifiedBy>纳溪检察-刘</cp:lastModifiedBy>
  <cp:lastPrinted>2017-03-09T07:06:54Z</cp:lastPrinted>
  <dcterms:created xsi:type="dcterms:W3CDTF">2016-09-26T01:38:48Z</dcterms:created>
  <dcterms:modified xsi:type="dcterms:W3CDTF">2018-07-18T07:47:05Z</dcterms:modified>
  <cp:category/>
  <cp:version/>
  <cp:contentType/>
  <cp:contentStatus/>
</cp:coreProperties>
</file>